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1835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<sst xmlns="http://schemas.openxmlformats.org/spreadsheetml/2006/main" count="36" uniqueCount="28">
  <si>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LOCAL</t>
  </si>
  <si>
    <t>REJUNTAMENTO E COMPACTAÇÃO</t>
  </si>
  <si>
    <t>ASSENTAMENTO MEIO-FIO COM CONTENÇÃO</t>
  </si>
  <si>
    <t>SERVIÇOS PRELIMINARES</t>
  </si>
  <si>
    <t>CRONOGRAMA FÍSICO-FINANCEIRO</t>
  </si>
  <si>
    <t>Bozano/RS</t>
  </si>
  <si>
    <t>DESCRIÇÃO</t>
  </si>
  <si>
    <t>MÊS 1</t>
  </si>
  <si>
    <t>PARCELA (%)</t>
  </si>
  <si>
    <t>VALOR (R$)</t>
  </si>
  <si>
    <t>PESO (%)</t>
  </si>
  <si>
    <t xml:space="preserve">TOTAL (%) </t>
  </si>
  <si>
    <t xml:space="preserve">TOTAL (R$) </t>
  </si>
  <si>
    <t>MÊS 2</t>
  </si>
  <si>
    <t>MÊS 3</t>
  </si>
  <si>
    <t>MÊS 4</t>
  </si>
  <si>
    <t>MÊS 5</t>
  </si>
  <si>
    <t>OBRA</t>
  </si>
  <si>
    <t>MUNICÍPIO</t>
  </si>
  <si>
    <t>ÁREA TOTAL</t>
  </si>
  <si>
    <t>PAVIMENTAÇÃO POLIÉDRICA</t>
  </si>
  <si>
    <t>VALOR R$(%)</t>
  </si>
  <si>
    <t>PAVIMENTAÇÃO POLIÉDRICA - Revestimento com pedras irregulares na Rodovia Frederico Costa Beber</t>
  </si>
  <si>
    <t>Distrito de Santa Lúcia à cidade de Bozano/RS</t>
  </si>
  <si>
    <t>ITEM</t>
  </si>
  <si>
    <t>RODOVIA FREDERICO COSTA BEBER</t>
  </si>
  <si>
    <t>A=3.000,00m²</t>
  </si>
  <si>
    <t>BOZANO, 08 DE DEZEMBRO DE 2022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</si>
</sst>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&quot;R$&quot;\ * #,##0.0_-;\-&quot;R$&quot;\ * #,##0.0_-;_-&quot;R$&quot;\ * &quot;-&quot;??_-;_-@_-"/>
    <numFmt numFmtId="173" formatCode="_-&quot;R$&quot;\ * #,##0.000_-;\-&quot;R$&quot;\ * #,##0.000_-;_-&quot;R$&quot;\ * &quot;-&quot;??_-;_-@_-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&quot;R$ &quot;#,##0.00"/>
    <numFmt numFmtId="177" formatCode="_-&quot;R$&quot;\ * #,##0.000000_-;\-&quot;R$&quot;\ * #,##0.000000_-;_-&quot;R$&quot;\ * &quot;-&quot;??_-;_-@_-"/>
    <numFmt numFmtId="178" formatCode="0.0"/>
    <numFmt numFmtId="179" formatCode="_(* #,##0.000_);_(* \(#,##0.000\);_(* &quot;-&quot;???_);_(@_)"/>
    <numFmt numFmtId="180" formatCode="0.00000"/>
    <numFmt numFmtId="181" formatCode="0.0000"/>
    <numFmt numFmtId="182" formatCode="0.000"/>
    <numFmt numFmtId="183" formatCode="[$-416]dddd\,\ d&quot; de &quot;mmmm&quot; de &quot;yyyy"/>
    <numFmt numFmtId="184" formatCode="#,##0.00_ ;\-#,##0.00\ "/>
    <numFmt numFmtId="185" formatCode="_-&quot;R$&quot;\ * #,##0.000_-;\-&quot;R$&quot;\ * #,##0.000_-;_-&quot;R$&quot;\ * &quot;-&quot;???_-;_-@_-"/>
    <numFmt numFmtId="186" formatCode="_-[$R$-416]\ * #,##0.00_-;\-[$R$-416]\ * #,##0.00_-;_-[$R$-416]\ * &quot;-&quot;??_-;_-@_-"/>
    <numFmt numFmtId="187" formatCode="0.000000"/>
    <numFmt numFmtId="188" formatCode="#,##0.0000"/>
    <numFmt numFmtId="189" formatCode="#,##0.000"/>
    <numFmt numFmtId="190" formatCode="#,##0.0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,"/>
      <family val="0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3" fontId="0" fillId="0" borderId="0" xfId="60" applyFont="1" applyBorder="1" applyAlignment="1">
      <alignment vertical="center"/>
    </xf>
    <xf numFmtId="43" fontId="0" fillId="0" borderId="11" xfId="6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4" fontId="6" fillId="33" borderId="14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2" fontId="4" fillId="34" borderId="14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6" fillId="34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2" fontId="4" fillId="7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/>
    </xf>
    <xf numFmtId="4" fontId="7" fillId="34" borderId="17" xfId="0" applyNumberFormat="1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 wrapText="1"/>
    </xf>
    <xf numFmtId="4" fontId="0" fillId="7" borderId="17" xfId="0" applyNumberFormat="1" applyFont="1" applyFill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10" fontId="9" fillId="34" borderId="20" xfId="0" applyNumberFormat="1" applyFont="1" applyFill="1" applyBorder="1" applyAlignment="1">
      <alignment horizontal="center" vertical="center" wrapText="1"/>
    </xf>
    <xf numFmtId="2" fontId="7" fillId="7" borderId="14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left" vertical="center"/>
    </xf>
    <xf numFmtId="0" fontId="3" fillId="35" borderId="25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T18" sqref="T18"/>
    </sheetView>
  </sheetViews>
  <sheetFormatPr defaultColWidth="9.140625" defaultRowHeight="12.75"/>
  <cols>
    <col min="1" max="1" width="12.28125" style="1" customWidth="1"/>
    <col min="2" max="2" width="43.28125" style="1" customWidth="1"/>
    <col min="3" max="3" width="13.57421875" style="1" customWidth="1"/>
    <col min="4" max="4" width="8.8515625" style="1" customWidth="1"/>
    <col min="5" max="5" width="8.421875" style="1" customWidth="1"/>
    <col min="6" max="6" width="10.7109375" style="1" customWidth="1"/>
    <col min="7" max="7" width="8.57421875" style="1" customWidth="1"/>
    <col min="8" max="8" width="8.8515625" style="1" customWidth="1"/>
    <col min="9" max="9" width="8.140625" style="1" customWidth="1"/>
    <col min="10" max="10" width="10.140625" style="1" customWidth="1"/>
    <col min="11" max="11" width="8.28125" style="1" customWidth="1"/>
    <col min="12" max="12" width="10.140625" style="1" customWidth="1"/>
    <col min="13" max="13" width="8.421875" style="1" customWidth="1"/>
    <col min="14" max="14" width="10.7109375" style="1" customWidth="1"/>
    <col min="15" max="15" width="9.140625" style="1" customWidth="1"/>
    <col min="16" max="16" width="11.7109375" style="0" customWidth="1"/>
  </cols>
  <sheetData>
    <row r="1" spans="1:14" ht="18">
      <c r="A1" s="45" t="s">
        <v>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customHeight="1">
      <c r="A2" s="23" t="s">
        <v>17</v>
      </c>
      <c r="B2" s="2" t="s">
        <v>22</v>
      </c>
      <c r="C2" s="3"/>
      <c r="D2" s="3"/>
      <c r="E2" s="6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>
      <c r="A3" s="24" t="s">
        <v>0</v>
      </c>
      <c r="B3" s="40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" customHeight="1">
      <c r="A4" s="24" t="s">
        <v>19</v>
      </c>
      <c r="B4" s="40" t="s">
        <v>26</v>
      </c>
      <c r="C4" s="40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4.25" customHeight="1">
      <c r="A5" s="24" t="s">
        <v>18</v>
      </c>
      <c r="B5" s="5" t="s">
        <v>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47" t="s">
        <v>24</v>
      </c>
      <c r="B6" s="41" t="s">
        <v>6</v>
      </c>
      <c r="C6" s="41" t="s">
        <v>9</v>
      </c>
      <c r="D6" s="41" t="s">
        <v>10</v>
      </c>
      <c r="E6" s="49" t="s">
        <v>7</v>
      </c>
      <c r="F6" s="50"/>
      <c r="G6" s="38" t="s">
        <v>13</v>
      </c>
      <c r="H6" s="39"/>
      <c r="I6" s="38" t="s">
        <v>14</v>
      </c>
      <c r="J6" s="39"/>
      <c r="K6" s="38" t="s">
        <v>15</v>
      </c>
      <c r="L6" s="39"/>
      <c r="M6" s="38" t="s">
        <v>16</v>
      </c>
      <c r="N6" s="39"/>
    </row>
    <row r="7" spans="1:14" ht="22.5">
      <c r="A7" s="48"/>
      <c r="B7" s="42"/>
      <c r="C7" s="42"/>
      <c r="D7" s="42"/>
      <c r="E7" s="34" t="s">
        <v>8</v>
      </c>
      <c r="F7" s="35" t="s">
        <v>21</v>
      </c>
      <c r="G7" s="34" t="s">
        <v>8</v>
      </c>
      <c r="H7" s="35" t="s">
        <v>21</v>
      </c>
      <c r="I7" s="34" t="s">
        <v>8</v>
      </c>
      <c r="J7" s="35" t="s">
        <v>21</v>
      </c>
      <c r="K7" s="34" t="s">
        <v>8</v>
      </c>
      <c r="L7" s="35" t="s">
        <v>21</v>
      </c>
      <c r="M7" s="34" t="s">
        <v>8</v>
      </c>
      <c r="N7" s="35" t="s">
        <v>21</v>
      </c>
    </row>
    <row r="8" spans="1:14" ht="15" customHeight="1">
      <c r="A8" s="9"/>
      <c r="B8" s="10" t="s">
        <v>25</v>
      </c>
      <c r="C8" s="11">
        <f>C10+C12+C11+C9</f>
        <v>218496.5</v>
      </c>
      <c r="D8" s="12">
        <f>C8/C14*100</f>
        <v>100</v>
      </c>
      <c r="E8" s="43"/>
      <c r="F8" s="44"/>
      <c r="G8" s="44"/>
      <c r="H8" s="44"/>
      <c r="I8" s="44"/>
      <c r="J8" s="44"/>
      <c r="K8" s="44"/>
      <c r="L8" s="44"/>
      <c r="M8" s="44"/>
      <c r="N8" s="44"/>
    </row>
    <row r="9" spans="1:16" ht="12.75">
      <c r="A9" s="13">
        <v>1</v>
      </c>
      <c r="B9" s="14" t="s">
        <v>3</v>
      </c>
      <c r="C9" s="16">
        <v>340</v>
      </c>
      <c r="D9" s="15">
        <f>C9/C14*100</f>
        <v>0.1556088999137286</v>
      </c>
      <c r="E9" s="25">
        <f>F9/C9*100</f>
        <v>20</v>
      </c>
      <c r="F9" s="16">
        <f>C9/5</f>
        <v>68</v>
      </c>
      <c r="G9" s="25">
        <f>H9/C9*100</f>
        <v>20</v>
      </c>
      <c r="H9" s="16">
        <f>C9/5</f>
        <v>68</v>
      </c>
      <c r="I9" s="25">
        <f>J9/C9*100</f>
        <v>20</v>
      </c>
      <c r="J9" s="16">
        <f>C9/5</f>
        <v>68</v>
      </c>
      <c r="K9" s="25">
        <f>L9/C9*100</f>
        <v>20</v>
      </c>
      <c r="L9" s="16">
        <f>C9/5</f>
        <v>68</v>
      </c>
      <c r="M9" s="25">
        <f>N9/C9*100</f>
        <v>20</v>
      </c>
      <c r="N9" s="16">
        <f>C9/5</f>
        <v>68</v>
      </c>
      <c r="P9" s="37"/>
    </row>
    <row r="10" spans="1:16" ht="14.25" customHeight="1">
      <c r="A10" s="13">
        <v>2</v>
      </c>
      <c r="B10" s="14" t="s">
        <v>2</v>
      </c>
      <c r="C10" s="16">
        <v>60670</v>
      </c>
      <c r="D10" s="15">
        <f>C10/C14*100</f>
        <v>27.767035169899746</v>
      </c>
      <c r="E10" s="25">
        <f>F10/C10*100</f>
        <v>20</v>
      </c>
      <c r="F10" s="16">
        <f>C10/5</f>
        <v>12134</v>
      </c>
      <c r="G10" s="25">
        <f>H10/C10*100</f>
        <v>20</v>
      </c>
      <c r="H10" s="16">
        <f>C10/5</f>
        <v>12134</v>
      </c>
      <c r="I10" s="25">
        <f>J10/C10*100</f>
        <v>20</v>
      </c>
      <c r="J10" s="16">
        <f>C10/5</f>
        <v>12134</v>
      </c>
      <c r="K10" s="25">
        <f>L10/C10*100</f>
        <v>20</v>
      </c>
      <c r="L10" s="16">
        <f>C10/5</f>
        <v>12134</v>
      </c>
      <c r="M10" s="25">
        <f>N10/C10*100</f>
        <v>20</v>
      </c>
      <c r="N10" s="16">
        <f>C10/5</f>
        <v>12134</v>
      </c>
      <c r="P10" s="37"/>
    </row>
    <row r="11" spans="1:16" ht="12.75">
      <c r="A11" s="13">
        <v>3</v>
      </c>
      <c r="B11" s="14" t="s">
        <v>20</v>
      </c>
      <c r="C11" s="16">
        <v>141430.5</v>
      </c>
      <c r="D11" s="15">
        <f>C11/C14*100</f>
        <v>64.7289544683782</v>
      </c>
      <c r="E11" s="25">
        <f>F11/C11*100</f>
        <v>20</v>
      </c>
      <c r="F11" s="16">
        <f>C11/5</f>
        <v>28286.1</v>
      </c>
      <c r="G11" s="25">
        <f>H11/C11*100</f>
        <v>20</v>
      </c>
      <c r="H11" s="16">
        <f>C11/5</f>
        <v>28286.1</v>
      </c>
      <c r="I11" s="25">
        <f>J11/C11*100</f>
        <v>20</v>
      </c>
      <c r="J11" s="16">
        <f>C11/5</f>
        <v>28286.1</v>
      </c>
      <c r="K11" s="25">
        <f>L11/C11*100</f>
        <v>20</v>
      </c>
      <c r="L11" s="16">
        <f>C11/5</f>
        <v>28286.1</v>
      </c>
      <c r="M11" s="25">
        <f>N11/C11*100</f>
        <v>20</v>
      </c>
      <c r="N11" s="16">
        <f>C11/5</f>
        <v>28286.1</v>
      </c>
      <c r="P11" s="37"/>
    </row>
    <row r="12" spans="1:16" ht="12.75">
      <c r="A12" s="13">
        <v>4</v>
      </c>
      <c r="B12" s="17" t="s">
        <v>1</v>
      </c>
      <c r="C12" s="16">
        <v>16056</v>
      </c>
      <c r="D12" s="15">
        <f>C12/C14*100</f>
        <v>7.348401461808312</v>
      </c>
      <c r="E12" s="25">
        <f>F12/C12*100</f>
        <v>20</v>
      </c>
      <c r="F12" s="16">
        <f>C12/5</f>
        <v>3211.2</v>
      </c>
      <c r="G12" s="25">
        <f>H12/C12*100</f>
        <v>20</v>
      </c>
      <c r="H12" s="16">
        <f>C12/5</f>
        <v>3211.2</v>
      </c>
      <c r="I12" s="25">
        <f>J12/C12*100</f>
        <v>20</v>
      </c>
      <c r="J12" s="16">
        <f>C12/5</f>
        <v>3211.2</v>
      </c>
      <c r="K12" s="25">
        <f>L12/C12*100</f>
        <v>20</v>
      </c>
      <c r="L12" s="16">
        <f>C12/5</f>
        <v>3211.2</v>
      </c>
      <c r="M12" s="25">
        <f>N12/C12*100</f>
        <v>20</v>
      </c>
      <c r="N12" s="16">
        <f>C12/5</f>
        <v>3211.2</v>
      </c>
      <c r="P12" s="37"/>
    </row>
    <row r="13" spans="1:16" ht="15.75">
      <c r="A13" s="18"/>
      <c r="B13" s="19" t="s">
        <v>11</v>
      </c>
      <c r="C13" s="27"/>
      <c r="D13" s="28"/>
      <c r="E13" s="36">
        <f>F13/C14*100</f>
        <v>20</v>
      </c>
      <c r="F13" s="29">
        <f>F12+F11+F10+F9</f>
        <v>43699.3</v>
      </c>
      <c r="G13" s="36">
        <f>H13/C14*100</f>
        <v>20</v>
      </c>
      <c r="H13" s="29">
        <f>H12+H11+H10+H9</f>
        <v>43699.3</v>
      </c>
      <c r="I13" s="36">
        <f>J13/C14*100</f>
        <v>20</v>
      </c>
      <c r="J13" s="29">
        <f>J12+J11+J10+J9</f>
        <v>43699.3</v>
      </c>
      <c r="K13" s="36">
        <f>L13/C14*100</f>
        <v>20</v>
      </c>
      <c r="L13" s="29">
        <f>L12+L11+L10+L9</f>
        <v>43699.3</v>
      </c>
      <c r="M13" s="36">
        <f>N13/C14*100</f>
        <v>20</v>
      </c>
      <c r="N13" s="29">
        <f>N12+N11+N10+N9</f>
        <v>43699.3</v>
      </c>
      <c r="P13" s="37"/>
    </row>
    <row r="14" spans="1:14" ht="16.5" thickBot="1">
      <c r="A14" s="20"/>
      <c r="B14" s="21" t="s">
        <v>12</v>
      </c>
      <c r="C14" s="30">
        <f>SUM(C9:C12)</f>
        <v>218496.5</v>
      </c>
      <c r="D14" s="31">
        <f>D9+D10+D11+D12</f>
        <v>99.99999999999999</v>
      </c>
      <c r="E14" s="32">
        <f>E13</f>
        <v>20</v>
      </c>
      <c r="F14" s="33">
        <f>F13</f>
        <v>43699.3</v>
      </c>
      <c r="G14" s="32">
        <f aca="true" t="shared" si="0" ref="G14:N14">G13+E14</f>
        <v>40</v>
      </c>
      <c r="H14" s="33">
        <f t="shared" si="0"/>
        <v>87398.6</v>
      </c>
      <c r="I14" s="32">
        <f t="shared" si="0"/>
        <v>60</v>
      </c>
      <c r="J14" s="33">
        <f t="shared" si="0"/>
        <v>131097.90000000002</v>
      </c>
      <c r="K14" s="32">
        <f t="shared" si="0"/>
        <v>80</v>
      </c>
      <c r="L14" s="33">
        <f t="shared" si="0"/>
        <v>174797.2</v>
      </c>
      <c r="M14" s="32">
        <f t="shared" si="0"/>
        <v>100</v>
      </c>
      <c r="N14" s="33">
        <f t="shared" si="0"/>
        <v>218496.5</v>
      </c>
    </row>
    <row r="16" spans="2:9" ht="12.75">
      <c r="B16" s="26" t="s">
        <v>27</v>
      </c>
      <c r="C16" s="26"/>
      <c r="D16" s="26"/>
      <c r="E16" s="26"/>
      <c r="F16" s="26"/>
      <c r="G16" s="26"/>
      <c r="H16" s="26"/>
      <c r="I16" s="26"/>
    </row>
    <row r="17" spans="2:9" ht="22.5" customHeight="1">
      <c r="B17" s="26"/>
      <c r="C17" s="26"/>
      <c r="D17" s="26"/>
      <c r="E17" s="26"/>
      <c r="F17" s="26"/>
      <c r="G17" s="26"/>
      <c r="H17" s="26"/>
      <c r="I17" s="26"/>
    </row>
    <row r="18" spans="2:9" ht="12.75">
      <c r="B18" s="26"/>
      <c r="C18" s="26"/>
      <c r="D18" s="26"/>
      <c r="E18" s="26"/>
      <c r="F18" s="26"/>
      <c r="G18" s="26"/>
      <c r="H18" s="26"/>
      <c r="I18" s="26"/>
    </row>
    <row r="19" spans="2:9" ht="12.75">
      <c r="B19" s="26"/>
      <c r="C19" s="26"/>
      <c r="D19" s="26"/>
      <c r="E19" s="26"/>
      <c r="F19" s="26"/>
      <c r="G19" s="26"/>
      <c r="H19" s="26"/>
      <c r="I19" s="26"/>
    </row>
  </sheetData>
  <sheetProtection/>
  <mergeCells count="13">
    <mergeCell ref="A1:N1"/>
    <mergeCell ref="A6:A7"/>
    <mergeCell ref="G6:H6"/>
    <mergeCell ref="C6:C7"/>
    <mergeCell ref="B6:B7"/>
    <mergeCell ref="B4:C4"/>
    <mergeCell ref="E6:F6"/>
    <mergeCell ref="I6:J6"/>
    <mergeCell ref="K6:L6"/>
    <mergeCell ref="B3:N3"/>
    <mergeCell ref="D6:D7"/>
    <mergeCell ref="M6:N6"/>
    <mergeCell ref="E8:N8"/>
  </mergeCells>
  <printOptions horizontalCentered="1" verticalCentered="1"/>
  <pageMargins left="1.3385826771653544" right="0.31496062992125984" top="0.03937007874015748" bottom="0.2362204724409449" header="0.5118110236220472" footer="0.1574803149606299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</dc:creator>
  <cp:keywords/>
  <dc:description/>
  <cp:lastModifiedBy>Usuario</cp:lastModifiedBy>
  <cp:lastPrinted>2022-12-06T19:33:42Z</cp:lastPrinted>
  <dcterms:created xsi:type="dcterms:W3CDTF">2009-06-08T13:06:44Z</dcterms:created>
  <dcterms:modified xsi:type="dcterms:W3CDTF">2022-12-08T12:33:04Z</dcterms:modified>
  <cp:category/>
  <cp:version/>
  <cp:contentType/>
  <cp:contentStatus/>
</cp:coreProperties>
</file>