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<sst xmlns="http://schemas.openxmlformats.org/spreadsheetml/2006/main" count="40" uniqueCount="30">
  <si>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</si>
  <si>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</si>
  <si>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</si>
  <si>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</si>
  <si>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</si>
  <si>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</si>
  <si>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</si>
  <si>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PARCELA (%)</t>
  </si>
  <si>
    <t>VALOR (R$)</t>
  </si>
  <si>
    <t>PESO (%)</t>
  </si>
  <si>
    <t xml:space="preserve">TOTAL (%) </t>
  </si>
  <si>
    <t xml:space="preserve">TOTAL (R$) </t>
  </si>
  <si>
    <t>OBRA</t>
  </si>
  <si>
    <t>MUNICÍPIO</t>
  </si>
  <si>
    <t>ÁREA TOTAL</t>
  </si>
  <si>
    <t>PAVIMENTAÇÃO POLIÉDRICA</t>
  </si>
  <si>
    <t>VALOR R$(%)</t>
  </si>
  <si>
    <t>ITEM</t>
  </si>
  <si>
    <t>RODOVIA FREDERICO COSTA BEBER</t>
  </si>
  <si>
    <t>PAVIMENTAÇÃO POLIÉDRICA DE ESTRADA VICINAL</t>
  </si>
  <si>
    <t>Estrada Linha 11 - Rincão dos Letos</t>
  </si>
  <si>
    <t>A= 3.600,00m²</t>
  </si>
  <si>
    <t>PARCELA 1</t>
  </si>
  <si>
    <t>PARCELA  2</t>
  </si>
  <si>
    <t>PARCELA  3</t>
  </si>
  <si>
    <t>PARCELA  4</t>
  </si>
  <si>
    <t>PARCELA  5</t>
  </si>
  <si>
    <t>PARCELA  6</t>
  </si>
  <si>
    <t>BOZANO, 23 AGOSTO DE 2022</t>
  </si>
  <si>
    <t>SINALIZAÇÃO VIÁRIA VERTICAL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</si>
</sst>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0" fontId="9" fillId="34" borderId="23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36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8.140625" style="1" customWidth="1"/>
    <col min="10" max="10" width="10.140625" style="1" customWidth="1"/>
    <col min="11" max="11" width="8.28125" style="1" customWidth="1"/>
    <col min="12" max="12" width="10.140625" style="1" customWidth="1"/>
    <col min="13" max="13" width="8.421875" style="1" customWidth="1"/>
    <col min="14" max="14" width="10.7109375" style="1" customWidth="1"/>
    <col min="15" max="15" width="8.28125" style="1" customWidth="1"/>
    <col min="16" max="16" width="10.00390625" style="1" customWidth="1"/>
    <col min="17" max="17" width="9.140625" style="1" customWidth="1"/>
  </cols>
  <sheetData>
    <row r="1" spans="1:16" ht="18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.75" customHeight="1">
      <c r="A2" s="23" t="s">
        <v>12</v>
      </c>
      <c r="B2" s="2" t="s">
        <v>19</v>
      </c>
      <c r="C2" s="3"/>
      <c r="D2" s="3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38"/>
    </row>
    <row r="3" spans="1:16" ht="15" customHeight="1">
      <c r="A3" s="24" t="s">
        <v>0</v>
      </c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15" customHeight="1">
      <c r="A4" s="24" t="s">
        <v>14</v>
      </c>
      <c r="B4" s="50" t="s">
        <v>21</v>
      </c>
      <c r="C4" s="5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9"/>
    </row>
    <row r="5" spans="1:16" ht="14.25" customHeight="1">
      <c r="A5" s="24" t="s">
        <v>13</v>
      </c>
      <c r="B5" s="5" t="s">
        <v>5</v>
      </c>
      <c r="C5" s="40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1"/>
    </row>
    <row r="6" spans="1:16" ht="12.75">
      <c r="A6" s="61" t="s">
        <v>17</v>
      </c>
      <c r="B6" s="52" t="s">
        <v>6</v>
      </c>
      <c r="C6" s="52" t="s">
        <v>8</v>
      </c>
      <c r="D6" s="52" t="s">
        <v>9</v>
      </c>
      <c r="E6" s="46" t="s">
        <v>22</v>
      </c>
      <c r="F6" s="47"/>
      <c r="G6" s="48" t="s">
        <v>23</v>
      </c>
      <c r="H6" s="49"/>
      <c r="I6" s="48" t="s">
        <v>24</v>
      </c>
      <c r="J6" s="49"/>
      <c r="K6" s="48" t="s">
        <v>25</v>
      </c>
      <c r="L6" s="49"/>
      <c r="M6" s="48" t="s">
        <v>26</v>
      </c>
      <c r="N6" s="49"/>
      <c r="O6" s="48" t="s">
        <v>27</v>
      </c>
      <c r="P6" s="57"/>
    </row>
    <row r="7" spans="1:16" ht="22.5">
      <c r="A7" s="62"/>
      <c r="B7" s="53"/>
      <c r="C7" s="53"/>
      <c r="D7" s="53"/>
      <c r="E7" s="34" t="s">
        <v>7</v>
      </c>
      <c r="F7" s="35" t="s">
        <v>16</v>
      </c>
      <c r="G7" s="34" t="s">
        <v>7</v>
      </c>
      <c r="H7" s="35" t="s">
        <v>16</v>
      </c>
      <c r="I7" s="34" t="s">
        <v>7</v>
      </c>
      <c r="J7" s="35" t="s">
        <v>16</v>
      </c>
      <c r="K7" s="34" t="s">
        <v>7</v>
      </c>
      <c r="L7" s="35" t="s">
        <v>16</v>
      </c>
      <c r="M7" s="34" t="s">
        <v>7</v>
      </c>
      <c r="N7" s="35" t="s">
        <v>16</v>
      </c>
      <c r="O7" s="34" t="s">
        <v>7</v>
      </c>
      <c r="P7" s="42" t="s">
        <v>16</v>
      </c>
    </row>
    <row r="8" spans="1:16" ht="15" customHeight="1">
      <c r="A8" s="9"/>
      <c r="B8" s="10" t="s">
        <v>18</v>
      </c>
      <c r="C8" s="11">
        <f>C10+C12+C11+C9</f>
        <v>267263.4</v>
      </c>
      <c r="D8" s="12">
        <f>C8/C16*100</f>
        <v>99.19772089399002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7" ht="12.75">
      <c r="A9" s="13">
        <v>1</v>
      </c>
      <c r="B9" s="14" t="s">
        <v>3</v>
      </c>
      <c r="C9" s="16">
        <v>2941.2</v>
      </c>
      <c r="D9" s="15">
        <f>C9/C16*100</f>
        <v>1.0916584040066968</v>
      </c>
      <c r="E9" s="25">
        <f>F9/C9*100</f>
        <v>89.29008567931457</v>
      </c>
      <c r="F9" s="16">
        <v>2626.2</v>
      </c>
      <c r="G9" s="25">
        <f>H9/C9*100</f>
        <v>2.1419828641370873</v>
      </c>
      <c r="H9" s="16">
        <v>63</v>
      </c>
      <c r="I9" s="25">
        <f>J9/C9*100</f>
        <v>2.1419828641370873</v>
      </c>
      <c r="J9" s="16">
        <v>63</v>
      </c>
      <c r="K9" s="25">
        <f>L9/C9*100</f>
        <v>2.1419828641370873</v>
      </c>
      <c r="L9" s="16">
        <v>63</v>
      </c>
      <c r="M9" s="25">
        <f>N9/C9*100</f>
        <v>2.1419828641370873</v>
      </c>
      <c r="N9" s="16">
        <v>63</v>
      </c>
      <c r="O9" s="25">
        <f>P9/C9*100</f>
        <v>2.1419828641370873</v>
      </c>
      <c r="P9" s="43">
        <v>63</v>
      </c>
      <c r="Q9" s="37">
        <f>P9+N9+L9+J9+H9+F9</f>
        <v>2941.2</v>
      </c>
    </row>
    <row r="10" spans="1:17" ht="14.25" customHeight="1">
      <c r="A10" s="13">
        <v>2</v>
      </c>
      <c r="B10" s="14" t="s">
        <v>2</v>
      </c>
      <c r="C10" s="16">
        <v>72804</v>
      </c>
      <c r="D10" s="15">
        <f>C10/C16*100</f>
        <v>27.02199729542485</v>
      </c>
      <c r="E10" s="25">
        <f>F10/C10*100</f>
        <v>16.666666666666664</v>
      </c>
      <c r="F10" s="16">
        <f>C10/6</f>
        <v>12134</v>
      </c>
      <c r="G10" s="25">
        <f>H10/C10*100</f>
        <v>16.666666666666664</v>
      </c>
      <c r="H10" s="16">
        <f>C10/6</f>
        <v>12134</v>
      </c>
      <c r="I10" s="25">
        <f>J10/C10*100</f>
        <v>16.666666666666664</v>
      </c>
      <c r="J10" s="16">
        <f>C10/6</f>
        <v>12134</v>
      </c>
      <c r="K10" s="25">
        <f>L10/C10*100</f>
        <v>16.666666666666664</v>
      </c>
      <c r="L10" s="16">
        <f>C10/6</f>
        <v>12134</v>
      </c>
      <c r="M10" s="25">
        <f>N10/C10*100</f>
        <v>16.666666666666664</v>
      </c>
      <c r="N10" s="16">
        <f>C10/6</f>
        <v>12134</v>
      </c>
      <c r="O10" s="25">
        <f>P10/C10*100</f>
        <v>16.666666666666664</v>
      </c>
      <c r="P10" s="43">
        <f>C10/6</f>
        <v>12134</v>
      </c>
      <c r="Q10" s="37">
        <f>P10+N10+L10+J10+H10+F10</f>
        <v>72804</v>
      </c>
    </row>
    <row r="11" spans="1:17" ht="12.75">
      <c r="A11" s="13">
        <v>3</v>
      </c>
      <c r="B11" s="14" t="s">
        <v>15</v>
      </c>
      <c r="C11" s="16">
        <v>172020.6</v>
      </c>
      <c r="D11" s="15">
        <f>C11/C16*100</f>
        <v>63.847318663223994</v>
      </c>
      <c r="E11" s="25">
        <f>F11/C11*100</f>
        <v>16.666666666666668</v>
      </c>
      <c r="F11" s="16">
        <f>C11/6</f>
        <v>28670.100000000002</v>
      </c>
      <c r="G11" s="25">
        <f>H11/C11*100</f>
        <v>16.666666666666668</v>
      </c>
      <c r="H11" s="16">
        <f>C11/6</f>
        <v>28670.100000000002</v>
      </c>
      <c r="I11" s="25">
        <f>J11/C11*100</f>
        <v>16.666666666666668</v>
      </c>
      <c r="J11" s="16">
        <f>C11/6</f>
        <v>28670.100000000002</v>
      </c>
      <c r="K11" s="25">
        <f>L11/C11*100</f>
        <v>16.666666666666668</v>
      </c>
      <c r="L11" s="16">
        <f>C11/6</f>
        <v>28670.100000000002</v>
      </c>
      <c r="M11" s="25">
        <f>N11/C11*100</f>
        <v>16.666666666666668</v>
      </c>
      <c r="N11" s="16">
        <f>C11/6</f>
        <v>28670.100000000002</v>
      </c>
      <c r="O11" s="25">
        <f>P11/C11*100</f>
        <v>16.666666666666668</v>
      </c>
      <c r="P11" s="43">
        <f>C11/6</f>
        <v>28670.100000000002</v>
      </c>
      <c r="Q11" s="37">
        <f>P11+N11+L11+J11+H11+F11</f>
        <v>172020.6</v>
      </c>
    </row>
    <row r="12" spans="1:17" ht="12.75">
      <c r="A12" s="13">
        <v>4</v>
      </c>
      <c r="B12" s="17" t="s">
        <v>1</v>
      </c>
      <c r="C12" s="16">
        <v>19497.6</v>
      </c>
      <c r="D12" s="15">
        <f>C12/C16*100</f>
        <v>7.23674653133448</v>
      </c>
      <c r="E12" s="25">
        <f>F12/C12*100</f>
        <v>0</v>
      </c>
      <c r="F12" s="16">
        <v>0</v>
      </c>
      <c r="G12" s="25">
        <f>H12/C12*100</f>
        <v>33.333333333333336</v>
      </c>
      <c r="H12" s="16">
        <f>C12/3</f>
        <v>6499.2</v>
      </c>
      <c r="I12" s="25">
        <f>J12/C12*100</f>
        <v>0</v>
      </c>
      <c r="J12" s="16">
        <v>0</v>
      </c>
      <c r="K12" s="25">
        <f>L12/C12*100</f>
        <v>33.333333333333336</v>
      </c>
      <c r="L12" s="16">
        <f>C12/3</f>
        <v>6499.2</v>
      </c>
      <c r="M12" s="25">
        <f>N12/C12*100</f>
        <v>0</v>
      </c>
      <c r="N12" s="16">
        <v>0</v>
      </c>
      <c r="O12" s="25">
        <f>P12/C12*100</f>
        <v>33.333333333333336</v>
      </c>
      <c r="P12" s="43">
        <f>C12/3</f>
        <v>6499.2</v>
      </c>
      <c r="Q12" s="37">
        <f>P12+N12+L12+J12+H12+F12</f>
        <v>19497.6</v>
      </c>
    </row>
    <row r="13" spans="1:17" ht="12.75">
      <c r="A13" s="13">
        <v>5</v>
      </c>
      <c r="B13" s="17" t="s">
        <v>29</v>
      </c>
      <c r="C13" s="16">
        <v>2161.54</v>
      </c>
      <c r="D13" s="15">
        <f>C13/C16*100</f>
        <v>0.8022791060100078</v>
      </c>
      <c r="E13" s="25">
        <f>F13/C13*100</f>
        <v>0</v>
      </c>
      <c r="F13" s="16">
        <v>0</v>
      </c>
      <c r="G13" s="25">
        <f>H13/C13*100</f>
        <v>0</v>
      </c>
      <c r="H13" s="16">
        <v>0</v>
      </c>
      <c r="I13" s="25">
        <f>J13/C13*100</f>
        <v>0</v>
      </c>
      <c r="J13" s="16">
        <v>0</v>
      </c>
      <c r="K13" s="25">
        <f>L13/C13*100</f>
        <v>0</v>
      </c>
      <c r="L13" s="16">
        <v>0</v>
      </c>
      <c r="M13" s="25">
        <f>N13/C13*100</f>
        <v>0</v>
      </c>
      <c r="N13" s="16">
        <v>0</v>
      </c>
      <c r="O13" s="25">
        <f>P13/C13*100</f>
        <v>100</v>
      </c>
      <c r="P13" s="43">
        <v>2161.54</v>
      </c>
      <c r="Q13" s="37">
        <f>P13+N13+L13+J13+H13+F13</f>
        <v>2161.54</v>
      </c>
    </row>
    <row r="14" spans="1:16" ht="12.75">
      <c r="A14" s="13"/>
      <c r="B14" s="17"/>
      <c r="C14" s="16"/>
      <c r="D14" s="15"/>
      <c r="E14" s="25"/>
      <c r="F14" s="16"/>
      <c r="G14" s="25"/>
      <c r="H14" s="16"/>
      <c r="I14" s="25"/>
      <c r="J14" s="16"/>
      <c r="K14" s="25"/>
      <c r="L14" s="16"/>
      <c r="M14" s="25"/>
      <c r="N14" s="16"/>
      <c r="O14" s="25"/>
      <c r="P14" s="43"/>
    </row>
    <row r="15" spans="1:16" ht="15.75">
      <c r="A15" s="18"/>
      <c r="B15" s="19" t="s">
        <v>10</v>
      </c>
      <c r="C15" s="27"/>
      <c r="D15" s="28"/>
      <c r="E15" s="36">
        <f>F15/C16*100</f>
        <v>16.119628717371157</v>
      </c>
      <c r="F15" s="29">
        <f>F12+F11+F10+F9+F13</f>
        <v>43430.3</v>
      </c>
      <c r="G15" s="36">
        <f>SUM(H9:H13)/C16*100</f>
        <v>17.580517972835036</v>
      </c>
      <c r="H15" s="29">
        <f>H12+H11+H10+H9+H13</f>
        <v>47366.3</v>
      </c>
      <c r="I15" s="36">
        <f>J15/C16*100</f>
        <v>15.168269129056878</v>
      </c>
      <c r="J15" s="29">
        <f>J12+J11+J10+J9</f>
        <v>40867.100000000006</v>
      </c>
      <c r="K15" s="36">
        <f>L15/C16*100</f>
        <v>17.580517972835036</v>
      </c>
      <c r="L15" s="29">
        <f>L12+L11+L10+L9</f>
        <v>47366.3</v>
      </c>
      <c r="M15" s="36">
        <f>N15/C16*100</f>
        <v>15.168269129056878</v>
      </c>
      <c r="N15" s="29">
        <f>N12+N11+N10+N9</f>
        <v>40867.100000000006</v>
      </c>
      <c r="O15" s="36">
        <f>P15/C16*100</f>
        <v>18.382797078845044</v>
      </c>
      <c r="P15" s="44">
        <f>P12+P11+P10+P9+P13</f>
        <v>49527.840000000004</v>
      </c>
    </row>
    <row r="16" spans="1:16" ht="16.5" thickBot="1">
      <c r="A16" s="20"/>
      <c r="B16" s="21" t="s">
        <v>11</v>
      </c>
      <c r="C16" s="30">
        <f>SUM(C9:C13)</f>
        <v>269424.93999999994</v>
      </c>
      <c r="D16" s="31">
        <f>D9+D10+D11+D12+D13</f>
        <v>100.00000000000003</v>
      </c>
      <c r="E16" s="32">
        <f>E15</f>
        <v>16.119628717371157</v>
      </c>
      <c r="F16" s="33">
        <f>F15</f>
        <v>43430.3</v>
      </c>
      <c r="G16" s="32">
        <f aca="true" t="shared" si="0" ref="G16:P16">G15+E16</f>
        <v>33.700146690206196</v>
      </c>
      <c r="H16" s="33">
        <f t="shared" si="0"/>
        <v>90796.6</v>
      </c>
      <c r="I16" s="32">
        <f t="shared" si="0"/>
        <v>48.86841581926308</v>
      </c>
      <c r="J16" s="33">
        <f t="shared" si="0"/>
        <v>131663.7</v>
      </c>
      <c r="K16" s="32">
        <f t="shared" si="0"/>
        <v>66.44893379209812</v>
      </c>
      <c r="L16" s="33">
        <f t="shared" si="0"/>
        <v>179030</v>
      </c>
      <c r="M16" s="32">
        <f t="shared" si="0"/>
        <v>81.617202921155</v>
      </c>
      <c r="N16" s="33">
        <f t="shared" si="0"/>
        <v>219897.1</v>
      </c>
      <c r="O16" s="32">
        <f t="shared" si="0"/>
        <v>100.00000000000004</v>
      </c>
      <c r="P16" s="45">
        <f t="shared" si="0"/>
        <v>269424.94</v>
      </c>
    </row>
    <row r="18" spans="2:9" ht="12.75">
      <c r="B18" s="63" t="s">
        <v>28</v>
      </c>
      <c r="C18" s="26"/>
      <c r="D18" s="26"/>
      <c r="E18" s="26"/>
      <c r="F18" s="26"/>
      <c r="G18" s="26"/>
      <c r="H18" s="26"/>
      <c r="I18" s="26"/>
    </row>
    <row r="19" spans="2:9" ht="22.5" customHeight="1">
      <c r="B19" s="26"/>
      <c r="C19" s="26"/>
      <c r="D19" s="26"/>
      <c r="E19" s="26"/>
      <c r="F19" s="26"/>
      <c r="G19" s="26"/>
      <c r="H19" s="26"/>
      <c r="I19" s="26"/>
    </row>
    <row r="20" spans="2:9" ht="12.75">
      <c r="B20" s="26"/>
      <c r="C20" s="26"/>
      <c r="D20" s="26"/>
      <c r="E20" s="26"/>
      <c r="F20" s="26"/>
      <c r="G20" s="26"/>
      <c r="H20" s="26"/>
      <c r="I20" s="26"/>
    </row>
    <row r="21" spans="2:9" ht="12.75">
      <c r="B21" s="26"/>
      <c r="C21" s="26"/>
      <c r="D21" s="26"/>
      <c r="E21" s="26"/>
      <c r="F21" s="26"/>
      <c r="G21" s="26"/>
      <c r="H21" s="26"/>
      <c r="I21" s="26"/>
    </row>
  </sheetData>
  <sheetProtection/>
  <mergeCells count="14">
    <mergeCell ref="E8:P8"/>
    <mergeCell ref="O6:P6"/>
    <mergeCell ref="A1:P1"/>
    <mergeCell ref="A6:A7"/>
    <mergeCell ref="G6:H6"/>
    <mergeCell ref="C6:C7"/>
    <mergeCell ref="B6:B7"/>
    <mergeCell ref="B4:C4"/>
    <mergeCell ref="E6:F6"/>
    <mergeCell ref="I6:J6"/>
    <mergeCell ref="K6:L6"/>
    <mergeCell ref="B3:P3"/>
    <mergeCell ref="D6:D7"/>
    <mergeCell ref="M6:N6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2022-09-02T12:24:10Z</cp:lastPrinted>
  <dcterms:created xsi:type="dcterms:W3CDTF">2009-06-08T13:06:44Z</dcterms:created>
  <dcterms:modified xsi:type="dcterms:W3CDTF">2022-09-22T13:22:43Z</dcterms:modified>
  <cp:category/>
  <cp:version/>
  <cp:contentType/>
  <cp:contentStatus/>
</cp:coreProperties>
</file>